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rip\SHARE\WEB\WEB STRÁNKA ÚKSÚP - OOEPV 2018\OVOCIE\DATASETY - WEB 2018\"/>
    </mc:Choice>
  </mc:AlternateContent>
  <bookViews>
    <workbookView xWindow="0" yWindow="0" windowWidth="28800" windowHeight="12435"/>
  </bookViews>
  <sheets>
    <sheet name="DEF_URODY_PV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5" i="1"/>
  <c r="D84" i="1"/>
  <c r="D83" i="1"/>
  <c r="D82" i="1"/>
  <c r="D81" i="1"/>
  <c r="D80" i="1"/>
  <c r="C79" i="1"/>
  <c r="D79" i="1" s="1"/>
  <c r="B79" i="1"/>
  <c r="G75" i="1"/>
  <c r="G74" i="1"/>
  <c r="D74" i="1"/>
  <c r="G73" i="1"/>
  <c r="G72" i="1"/>
  <c r="G71" i="1"/>
  <c r="D71" i="1"/>
  <c r="G70" i="1"/>
  <c r="D70" i="1"/>
  <c r="G69" i="1"/>
  <c r="G68" i="1"/>
  <c r="D68" i="1"/>
  <c r="G67" i="1"/>
  <c r="F67" i="1"/>
  <c r="E67" i="1"/>
  <c r="C67" i="1"/>
  <c r="D67" i="1" s="1"/>
  <c r="B67" i="1"/>
  <c r="J63" i="1"/>
  <c r="D63" i="1"/>
  <c r="J62" i="1"/>
  <c r="G62" i="1"/>
  <c r="J61" i="1"/>
  <c r="G61" i="1"/>
  <c r="D61" i="1"/>
  <c r="J60" i="1"/>
  <c r="G60" i="1"/>
  <c r="D60" i="1"/>
  <c r="J59" i="1"/>
  <c r="G59" i="1"/>
  <c r="D59" i="1"/>
  <c r="J58" i="1"/>
  <c r="G58" i="1"/>
  <c r="D58" i="1"/>
  <c r="D57" i="1"/>
  <c r="G56" i="1"/>
  <c r="D56" i="1"/>
  <c r="I55" i="1"/>
  <c r="J55" i="1" s="1"/>
  <c r="H55" i="1"/>
  <c r="G55" i="1"/>
  <c r="F55" i="1"/>
  <c r="E55" i="1"/>
  <c r="C55" i="1"/>
  <c r="D55" i="1" s="1"/>
  <c r="B55" i="1"/>
  <c r="J51" i="1"/>
  <c r="G51" i="1"/>
  <c r="J50" i="1"/>
  <c r="G50" i="1"/>
  <c r="J49" i="1"/>
  <c r="G49" i="1"/>
  <c r="J48" i="1"/>
  <c r="G48" i="1"/>
  <c r="D48" i="1"/>
  <c r="J47" i="1"/>
  <c r="G47" i="1"/>
  <c r="D47" i="1"/>
  <c r="J46" i="1"/>
  <c r="G46" i="1"/>
  <c r="D46" i="1"/>
  <c r="J45" i="1"/>
  <c r="G45" i="1"/>
  <c r="J44" i="1"/>
  <c r="G44" i="1"/>
  <c r="I43" i="1"/>
  <c r="J43" i="1" s="1"/>
  <c r="H43" i="1"/>
  <c r="G43" i="1"/>
  <c r="F43" i="1"/>
  <c r="E43" i="1"/>
  <c r="J39" i="1"/>
  <c r="G38" i="1"/>
  <c r="D38" i="1"/>
  <c r="J37" i="1"/>
  <c r="G37" i="1"/>
  <c r="D37" i="1"/>
  <c r="J35" i="1"/>
  <c r="G35" i="1"/>
  <c r="D35" i="1"/>
  <c r="G34" i="1"/>
  <c r="D34" i="1"/>
  <c r="J33" i="1"/>
  <c r="G33" i="1"/>
  <c r="D33" i="1"/>
  <c r="J32" i="1"/>
  <c r="G32" i="1"/>
  <c r="D32" i="1"/>
  <c r="J31" i="1"/>
  <c r="I31" i="1"/>
  <c r="H31" i="1"/>
  <c r="F31" i="1"/>
  <c r="G31" i="1" s="1"/>
  <c r="E31" i="1"/>
  <c r="C31" i="1"/>
  <c r="D31" i="1" s="1"/>
  <c r="B31" i="1"/>
  <c r="J27" i="1"/>
  <c r="G27" i="1"/>
  <c r="D27" i="1"/>
  <c r="J26" i="1"/>
  <c r="G26" i="1"/>
  <c r="D26" i="1"/>
  <c r="J25" i="1"/>
  <c r="G25" i="1"/>
  <c r="D25" i="1"/>
  <c r="J24" i="1"/>
  <c r="J23" i="1"/>
  <c r="G23" i="1"/>
  <c r="D23" i="1"/>
  <c r="J22" i="1"/>
  <c r="G22" i="1"/>
  <c r="D22" i="1"/>
  <c r="J21" i="1"/>
  <c r="G21" i="1"/>
  <c r="D21" i="1"/>
  <c r="J20" i="1"/>
  <c r="G20" i="1"/>
  <c r="D20" i="1"/>
  <c r="I19" i="1"/>
  <c r="J19" i="1" s="1"/>
  <c r="H19" i="1"/>
  <c r="F19" i="1"/>
  <c r="G19" i="1" s="1"/>
  <c r="E19" i="1"/>
  <c r="C19" i="1"/>
  <c r="D19" i="1" s="1"/>
  <c r="B19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H7" i="1"/>
  <c r="G7" i="1"/>
  <c r="E7" i="1"/>
  <c r="F7" i="1" s="1"/>
  <c r="D7" i="1"/>
  <c r="C7" i="1"/>
  <c r="B7" i="1"/>
</calcChain>
</file>

<file path=xl/sharedStrings.xml><?xml version="1.0" encoding="utf-8"?>
<sst xmlns="http://schemas.openxmlformats.org/spreadsheetml/2006/main" count="214" uniqueCount="34">
  <si>
    <r>
      <t xml:space="preserve">Definitívna úroda ovocia za rok 2017 v ovocných sadoch SR podľa </t>
    </r>
    <r>
      <rPr>
        <b/>
        <sz val="12"/>
        <rFont val="Arial"/>
        <family val="2"/>
        <charset val="238"/>
      </rPr>
      <t>produkčnej výmery rodiacich sadov</t>
    </r>
  </si>
  <si>
    <t>Ovocie spolu</t>
  </si>
  <si>
    <t>Jablone</t>
  </si>
  <si>
    <t>Hrušky</t>
  </si>
  <si>
    <t>Územie</t>
  </si>
  <si>
    <t>rodiace ovocné sady v ha</t>
  </si>
  <si>
    <t>úroda v t</t>
  </si>
  <si>
    <t>úrodnosť v t</t>
  </si>
  <si>
    <t>SR spolu</t>
  </si>
  <si>
    <t>Bratislavský kraj 1</t>
  </si>
  <si>
    <t>Trnavský kraj 2</t>
  </si>
  <si>
    <t>Trenčiansky kraj 3</t>
  </si>
  <si>
    <t>Nitriansky kraj 4</t>
  </si>
  <si>
    <t>Žilinský kraj 5</t>
  </si>
  <si>
    <t>Banskobystrický kraj 6</t>
  </si>
  <si>
    <t>Prešovský kraj 7</t>
  </si>
  <si>
    <t>Košický kraj 8</t>
  </si>
  <si>
    <t>Broskyne</t>
  </si>
  <si>
    <t>Marhule</t>
  </si>
  <si>
    <t>Slivky</t>
  </si>
  <si>
    <t>-</t>
  </si>
  <si>
    <t>Čerešne</t>
  </si>
  <si>
    <t>Višne</t>
  </si>
  <si>
    <t>Ringloty</t>
  </si>
  <si>
    <t>Jarabina čierna (Arónia čiernoplodá)</t>
  </si>
  <si>
    <t>Ríbezle</t>
  </si>
  <si>
    <t>z toho ríbezle čierne</t>
  </si>
  <si>
    <t>D</t>
  </si>
  <si>
    <t>Orech vlašský</t>
  </si>
  <si>
    <t>Maliny</t>
  </si>
  <si>
    <t>Brusnica chocholíkatá (Čučoriedka)</t>
  </si>
  <si>
    <t>Rakytník rešetliakový</t>
  </si>
  <si>
    <t>Ostatné neuvedené ovocie</t>
  </si>
  <si>
    <t>Jahody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</si>
</sst>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[$-101041B]#,##0.00"/>
    <numFmt numFmtId="167" formatCode="0.0000"/>
    <numFmt numFmtId="168" formatCode="[$-101041B]#,##0.000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2" xfId="0" applyFont="1" applyFill="1" applyBorder="1"/>
    <xf numFmtId="2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/>
    <xf numFmtId="0" fontId="6" fillId="0" borderId="16" xfId="0" applyFont="1" applyFill="1" applyBorder="1"/>
    <xf numFmtId="2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/>
    <xf numFmtId="2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4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2" fontId="6" fillId="0" borderId="0" xfId="0" applyNumberFormat="1" applyFont="1" applyFill="1"/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4" fontId="5" fillId="0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/>
    <xf numFmtId="2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4" fontId="7" fillId="0" borderId="32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0" xfId="0" applyFont="1" applyFill="1"/>
    <xf numFmtId="165" fontId="7" fillId="0" borderId="17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>
      <selection activeCell="O21" sqref="O21"/>
    </sheetView>
  </sheetViews>
  <sheetFormatPr defaultRowHeight="15" x14ac:dyDescent="0.25"/>
  <cols>
    <col min="1" max="1" width="21.85546875" customWidth="1"/>
    <col min="2" max="2" width="12.7109375" customWidth="1"/>
    <col min="3" max="3" width="12.42578125" customWidth="1"/>
    <col min="4" max="4" width="12.85546875" customWidth="1"/>
    <col min="5" max="5" width="13.140625" customWidth="1"/>
    <col min="6" max="6" width="11.28515625" customWidth="1"/>
    <col min="7" max="7" width="12.42578125" customWidth="1"/>
    <col min="8" max="8" width="11.7109375" customWidth="1"/>
    <col min="9" max="9" width="11.140625" customWidth="1"/>
    <col min="10" max="10" width="11.5703125" customWidth="1"/>
  </cols>
  <sheetData>
    <row r="1" spans="1:11" ht="15.75" x14ac:dyDescent="0.25">
      <c r="A1" s="1" t="s">
        <v>0</v>
      </c>
      <c r="B1" s="2"/>
      <c r="C1" s="2"/>
      <c r="D1" s="3"/>
      <c r="E1" s="2"/>
      <c r="F1" s="2"/>
      <c r="G1" s="2"/>
      <c r="H1" s="3"/>
      <c r="I1" s="2"/>
      <c r="J1" s="2"/>
    </row>
    <row r="2" spans="1:11" ht="15.75" x14ac:dyDescent="0.25">
      <c r="A2" s="1"/>
      <c r="B2" s="2"/>
      <c r="C2" s="2"/>
      <c r="D2" s="3"/>
      <c r="E2" s="2"/>
      <c r="F2" s="2"/>
      <c r="G2" s="2"/>
      <c r="H2" s="3"/>
      <c r="I2" s="2"/>
      <c r="J2" s="2"/>
    </row>
    <row r="3" spans="1:11" ht="20.25" x14ac:dyDescent="0.3">
      <c r="A3" s="4"/>
      <c r="B3" s="5"/>
      <c r="C3" s="5"/>
      <c r="D3" s="5"/>
      <c r="E3" s="5"/>
      <c r="F3" s="5"/>
      <c r="G3" s="5"/>
      <c r="H3" s="5"/>
      <c r="I3" s="5"/>
      <c r="J3" s="5"/>
    </row>
    <row r="4" spans="1:11" ht="15.75" thickBot="1" x14ac:dyDescent="0.3">
      <c r="A4" s="6"/>
      <c r="B4" s="2"/>
      <c r="C4" s="2"/>
      <c r="D4" s="3"/>
      <c r="E4" s="2"/>
      <c r="F4" s="2"/>
      <c r="G4" s="2"/>
      <c r="H4" s="3"/>
      <c r="I4" s="2"/>
      <c r="J4" s="2"/>
    </row>
    <row r="5" spans="1:11" ht="12" customHeight="1" thickBot="1" x14ac:dyDescent="0.3">
      <c r="A5" s="7"/>
      <c r="B5" s="8" t="s">
        <v>1</v>
      </c>
      <c r="C5" s="9"/>
      <c r="D5" s="8" t="s">
        <v>2</v>
      </c>
      <c r="E5" s="10"/>
      <c r="F5" s="9"/>
      <c r="G5" s="11" t="s">
        <v>3</v>
      </c>
      <c r="H5" s="11"/>
      <c r="I5" s="12"/>
      <c r="J5" s="13"/>
    </row>
    <row r="6" spans="1:11" ht="34.5" thickBot="1" x14ac:dyDescent="0.3">
      <c r="A6" s="14" t="s">
        <v>4</v>
      </c>
      <c r="B6" s="15" t="s">
        <v>5</v>
      </c>
      <c r="C6" s="16" t="s">
        <v>6</v>
      </c>
      <c r="D6" s="15" t="s">
        <v>5</v>
      </c>
      <c r="E6" s="17" t="s">
        <v>6</v>
      </c>
      <c r="F6" s="18" t="s">
        <v>7</v>
      </c>
      <c r="G6" s="19" t="s">
        <v>5</v>
      </c>
      <c r="H6" s="17" t="s">
        <v>6</v>
      </c>
      <c r="I6" s="18" t="s">
        <v>7</v>
      </c>
      <c r="J6" s="20"/>
    </row>
    <row r="7" spans="1:11" ht="12" customHeight="1" x14ac:dyDescent="0.25">
      <c r="A7" s="21" t="s">
        <v>8</v>
      </c>
      <c r="B7" s="22">
        <f>SUM(B8:B15)</f>
        <v>4263.2929999999997</v>
      </c>
      <c r="C7" s="23">
        <f>SUM(C8:C15)</f>
        <v>38137.149400000002</v>
      </c>
      <c r="D7" s="22">
        <f t="shared" ref="D7:E7" si="0">SUM(D8:D15)</f>
        <v>2178.6812999999997</v>
      </c>
      <c r="E7" s="24">
        <f t="shared" si="0"/>
        <v>32477.8583</v>
      </c>
      <c r="F7" s="23">
        <f>E7/D7</f>
        <v>14.907117576122769</v>
      </c>
      <c r="G7" s="22">
        <f>SUM(G8:G15)</f>
        <v>113.65720000000002</v>
      </c>
      <c r="H7" s="24">
        <f>SUM(H8:H15)</f>
        <v>844.06699999999978</v>
      </c>
      <c r="I7" s="23">
        <f>H7/G7</f>
        <v>7.4264278901820528</v>
      </c>
      <c r="J7" s="25"/>
      <c r="K7" s="26"/>
    </row>
    <row r="8" spans="1:11" ht="12" customHeight="1" x14ac:dyDescent="0.25">
      <c r="A8" s="27" t="s">
        <v>9</v>
      </c>
      <c r="B8" s="28">
        <v>426.67399999999992</v>
      </c>
      <c r="C8" s="29">
        <v>12587.1456</v>
      </c>
      <c r="D8" s="28">
        <v>239.39099999999999</v>
      </c>
      <c r="E8" s="30">
        <v>10931.221</v>
      </c>
      <c r="F8" s="31">
        <f t="shared" ref="F8:F15" si="1">E8/D8</f>
        <v>45.662623072713679</v>
      </c>
      <c r="G8" s="28">
        <v>18.749000000000002</v>
      </c>
      <c r="H8" s="30">
        <v>656.02699999999993</v>
      </c>
      <c r="I8" s="31">
        <f t="shared" ref="I8:I15" si="2">H8/G8</f>
        <v>34.989972798549246</v>
      </c>
      <c r="J8" s="13"/>
    </row>
    <row r="9" spans="1:11" ht="12" customHeight="1" x14ac:dyDescent="0.25">
      <c r="A9" s="27" t="s">
        <v>10</v>
      </c>
      <c r="B9" s="28">
        <v>746.08010000000024</v>
      </c>
      <c r="C9" s="29">
        <v>10582.414499999999</v>
      </c>
      <c r="D9" s="28">
        <v>396.73339999999996</v>
      </c>
      <c r="E9" s="30">
        <v>9436.4813000000013</v>
      </c>
      <c r="F9" s="31">
        <f t="shared" si="1"/>
        <v>23.785447103772967</v>
      </c>
      <c r="G9" s="28">
        <v>14.6363</v>
      </c>
      <c r="H9" s="30">
        <v>86.50800000000001</v>
      </c>
      <c r="I9" s="31">
        <f t="shared" si="2"/>
        <v>5.910510169919994</v>
      </c>
      <c r="J9" s="13"/>
    </row>
    <row r="10" spans="1:11" ht="12" customHeight="1" x14ac:dyDescent="0.25">
      <c r="A10" s="27" t="s">
        <v>11</v>
      </c>
      <c r="B10" s="28">
        <v>1014.2958999999997</v>
      </c>
      <c r="C10" s="29">
        <v>4512.2404999999999</v>
      </c>
      <c r="D10" s="28">
        <v>642.34269999999992</v>
      </c>
      <c r="E10" s="30">
        <v>4294.799</v>
      </c>
      <c r="F10" s="31">
        <f t="shared" si="1"/>
        <v>6.6861489980348505</v>
      </c>
      <c r="G10" s="28">
        <v>28.379900000000003</v>
      </c>
      <c r="H10" s="30">
        <v>2</v>
      </c>
      <c r="I10" s="31">
        <f t="shared" si="2"/>
        <v>7.0472411812585664E-2</v>
      </c>
      <c r="J10" s="13"/>
    </row>
    <row r="11" spans="1:11" ht="12" customHeight="1" x14ac:dyDescent="0.25">
      <c r="A11" s="27" t="s">
        <v>12</v>
      </c>
      <c r="B11" s="28">
        <v>1218.0504999999996</v>
      </c>
      <c r="C11" s="29">
        <v>9315.4418000000023</v>
      </c>
      <c r="D11" s="28">
        <v>504.26219999999995</v>
      </c>
      <c r="E11" s="30">
        <v>6936.37</v>
      </c>
      <c r="F11" s="31">
        <f t="shared" si="1"/>
        <v>13.755482762737323</v>
      </c>
      <c r="G11" s="28">
        <v>15.726999999999999</v>
      </c>
      <c r="H11" s="30">
        <v>31.366</v>
      </c>
      <c r="I11" s="31">
        <f t="shared" si="2"/>
        <v>1.9944045272461375</v>
      </c>
      <c r="J11" s="13"/>
    </row>
    <row r="12" spans="1:11" ht="12" customHeight="1" x14ac:dyDescent="0.25">
      <c r="A12" s="27" t="s">
        <v>13</v>
      </c>
      <c r="B12" s="28">
        <v>51.904499999999992</v>
      </c>
      <c r="C12" s="29">
        <v>38.50200000000001</v>
      </c>
      <c r="D12" s="28">
        <v>6.3650000000000002</v>
      </c>
      <c r="E12" s="30">
        <v>1.59</v>
      </c>
      <c r="F12" s="31">
        <f t="shared" si="1"/>
        <v>0.24980361351139041</v>
      </c>
      <c r="G12" s="28">
        <v>8.8999999999999996E-2</v>
      </c>
      <c r="H12" s="30">
        <v>0.05</v>
      </c>
      <c r="I12" s="31">
        <f t="shared" si="2"/>
        <v>0.5617977528089888</v>
      </c>
      <c r="J12" s="13"/>
    </row>
    <row r="13" spans="1:11" ht="12" customHeight="1" x14ac:dyDescent="0.25">
      <c r="A13" s="27" t="s">
        <v>14</v>
      </c>
      <c r="B13" s="28">
        <v>222.17490000000004</v>
      </c>
      <c r="C13" s="29">
        <v>190.06900000000002</v>
      </c>
      <c r="D13" s="28">
        <v>70.203000000000003</v>
      </c>
      <c r="E13" s="30">
        <v>149.58800000000002</v>
      </c>
      <c r="F13" s="31">
        <f t="shared" si="1"/>
        <v>2.1307921313903968</v>
      </c>
      <c r="G13" s="28">
        <v>7.4470000000000001</v>
      </c>
      <c r="H13" s="30">
        <v>6.03</v>
      </c>
      <c r="I13" s="31">
        <f t="shared" si="2"/>
        <v>0.80972203571908152</v>
      </c>
      <c r="J13" s="13"/>
    </row>
    <row r="14" spans="1:11" ht="12" customHeight="1" x14ac:dyDescent="0.25">
      <c r="A14" s="27" t="s">
        <v>15</v>
      </c>
      <c r="B14" s="28">
        <v>160.09000000000003</v>
      </c>
      <c r="C14" s="29">
        <v>143.58099999999996</v>
      </c>
      <c r="D14" s="28">
        <v>31.292000000000002</v>
      </c>
      <c r="E14" s="30">
        <v>58.662999999999997</v>
      </c>
      <c r="F14" s="31">
        <f t="shared" si="1"/>
        <v>1.8746964080276107</v>
      </c>
      <c r="G14" s="28">
        <v>0.503</v>
      </c>
      <c r="H14" s="30">
        <v>3.9059999999999997</v>
      </c>
      <c r="I14" s="31">
        <f t="shared" si="2"/>
        <v>7.7654075546719676</v>
      </c>
      <c r="J14" s="13"/>
    </row>
    <row r="15" spans="1:11" ht="12" customHeight="1" thickBot="1" x14ac:dyDescent="0.3">
      <c r="A15" s="32" t="s">
        <v>16</v>
      </c>
      <c r="B15" s="33">
        <v>424.02309999999994</v>
      </c>
      <c r="C15" s="34">
        <v>767.75499999999977</v>
      </c>
      <c r="D15" s="33">
        <v>288.09200000000004</v>
      </c>
      <c r="E15" s="35">
        <v>669.14600000000007</v>
      </c>
      <c r="F15" s="36">
        <f t="shared" si="1"/>
        <v>2.3226816433639255</v>
      </c>
      <c r="G15" s="33">
        <v>28.126000000000001</v>
      </c>
      <c r="H15" s="37">
        <v>58.18</v>
      </c>
      <c r="I15" s="36">
        <f t="shared" si="2"/>
        <v>2.0685486738249304</v>
      </c>
      <c r="J15" s="13"/>
    </row>
    <row r="16" spans="1:11" ht="12" customHeight="1" thickBot="1" x14ac:dyDescent="0.3">
      <c r="A16" s="38"/>
      <c r="B16" s="39"/>
      <c r="C16" s="39"/>
      <c r="D16" s="13"/>
      <c r="E16" s="39"/>
      <c r="F16" s="39"/>
      <c r="G16" s="38"/>
      <c r="H16" s="38"/>
      <c r="I16" s="38"/>
      <c r="J16" s="39"/>
    </row>
    <row r="17" spans="1:10" ht="12" customHeight="1" thickBot="1" x14ac:dyDescent="0.3">
      <c r="A17" s="40"/>
      <c r="B17" s="41" t="s">
        <v>17</v>
      </c>
      <c r="C17" s="11"/>
      <c r="D17" s="12"/>
      <c r="E17" s="8" t="s">
        <v>18</v>
      </c>
      <c r="F17" s="10"/>
      <c r="G17" s="9"/>
      <c r="H17" s="42" t="s">
        <v>19</v>
      </c>
      <c r="I17" s="10"/>
      <c r="J17" s="9"/>
    </row>
    <row r="18" spans="1:10" ht="34.5" thickBot="1" x14ac:dyDescent="0.3">
      <c r="A18" s="14" t="s">
        <v>4</v>
      </c>
      <c r="B18" s="15" t="s">
        <v>5</v>
      </c>
      <c r="C18" s="17" t="s">
        <v>6</v>
      </c>
      <c r="D18" s="18" t="s">
        <v>7</v>
      </c>
      <c r="E18" s="15" t="s">
        <v>5</v>
      </c>
      <c r="F18" s="17" t="s">
        <v>6</v>
      </c>
      <c r="G18" s="18" t="s">
        <v>7</v>
      </c>
      <c r="H18" s="19" t="s">
        <v>5</v>
      </c>
      <c r="I18" s="17" t="s">
        <v>6</v>
      </c>
      <c r="J18" s="18" t="s">
        <v>7</v>
      </c>
    </row>
    <row r="19" spans="1:10" ht="12" customHeight="1" x14ac:dyDescent="0.25">
      <c r="A19" s="21" t="s">
        <v>8</v>
      </c>
      <c r="B19" s="22">
        <f>SUM(B20:B27)</f>
        <v>323.33700000000005</v>
      </c>
      <c r="C19" s="24">
        <f>SUM(C20:C27)</f>
        <v>1544.5139999999999</v>
      </c>
      <c r="D19" s="43">
        <f>C19/B19</f>
        <v>4.7767932528600179</v>
      </c>
      <c r="E19" s="22">
        <f>SUM(E20:E27)</f>
        <v>189.21009999999998</v>
      </c>
      <c r="F19" s="24">
        <f>SUM(F20:F27)</f>
        <v>332.99800000000005</v>
      </c>
      <c r="G19" s="23">
        <f>F19/E19</f>
        <v>1.7599377623076151</v>
      </c>
      <c r="H19" s="22">
        <f>SUM(H20:H27)</f>
        <v>520.68510000000003</v>
      </c>
      <c r="I19" s="44">
        <f>SUM(I20:I27)</f>
        <v>991.91329999999994</v>
      </c>
      <c r="J19" s="23">
        <f>I19/H19</f>
        <v>1.9050157187136714</v>
      </c>
    </row>
    <row r="20" spans="1:10" ht="12" customHeight="1" x14ac:dyDescent="0.25">
      <c r="A20" s="27" t="s">
        <v>9</v>
      </c>
      <c r="B20" s="28">
        <v>9.9810000000000016</v>
      </c>
      <c r="C20" s="30">
        <v>34.947000000000003</v>
      </c>
      <c r="D20" s="45">
        <f t="shared" ref="D20:D27" si="3">C20/B20</f>
        <v>3.5013525698827768</v>
      </c>
      <c r="E20" s="28">
        <v>3.2039999999999997</v>
      </c>
      <c r="F20" s="30">
        <v>17.420000000000002</v>
      </c>
      <c r="G20" s="31">
        <f t="shared" ref="G20:G27" si="4">F20/E20</f>
        <v>5.4369538077403252</v>
      </c>
      <c r="H20" s="28">
        <v>17.720000000000002</v>
      </c>
      <c r="I20" s="30">
        <v>37.957000000000001</v>
      </c>
      <c r="J20" s="31">
        <f t="shared" ref="J20:J27" si="5">I20/H20</f>
        <v>2.142042889390519</v>
      </c>
    </row>
    <row r="21" spans="1:10" ht="12" customHeight="1" x14ac:dyDescent="0.25">
      <c r="A21" s="27" t="s">
        <v>10</v>
      </c>
      <c r="B21" s="28">
        <v>76.110599999999991</v>
      </c>
      <c r="C21" s="30">
        <v>374.69199999999995</v>
      </c>
      <c r="D21" s="45">
        <f t="shared" si="3"/>
        <v>4.9229936434609636</v>
      </c>
      <c r="E21" s="28">
        <v>67.015999999999991</v>
      </c>
      <c r="F21" s="30">
        <v>94.694999999999993</v>
      </c>
      <c r="G21" s="31">
        <f t="shared" si="4"/>
        <v>1.4130207711591263</v>
      </c>
      <c r="H21" s="28">
        <v>73.799000000000007</v>
      </c>
      <c r="I21" s="30">
        <v>203.23000000000002</v>
      </c>
      <c r="J21" s="31">
        <f t="shared" si="5"/>
        <v>2.7538313527283567</v>
      </c>
    </row>
    <row r="22" spans="1:10" ht="12" customHeight="1" x14ac:dyDescent="0.25">
      <c r="A22" s="27" t="s">
        <v>11</v>
      </c>
      <c r="B22" s="28">
        <v>24.317700000000002</v>
      </c>
      <c r="C22" s="30">
        <v>87.710000000000008</v>
      </c>
      <c r="D22" s="45">
        <f t="shared" si="3"/>
        <v>3.6068378177212481</v>
      </c>
      <c r="E22" s="28">
        <v>7.7439999999999998</v>
      </c>
      <c r="F22" s="30">
        <v>16.393000000000001</v>
      </c>
      <c r="G22" s="31">
        <f t="shared" si="4"/>
        <v>2.1168646694214877</v>
      </c>
      <c r="H22" s="28">
        <v>160.5616</v>
      </c>
      <c r="I22" s="30">
        <v>10.228</v>
      </c>
      <c r="J22" s="31">
        <f t="shared" si="5"/>
        <v>6.3701408057717415E-2</v>
      </c>
    </row>
    <row r="23" spans="1:10" ht="12" customHeight="1" x14ac:dyDescent="0.25">
      <c r="A23" s="27" t="s">
        <v>12</v>
      </c>
      <c r="B23" s="28">
        <v>188.67120000000003</v>
      </c>
      <c r="C23" s="30">
        <v>1019.7629999999999</v>
      </c>
      <c r="D23" s="45">
        <f t="shared" si="3"/>
        <v>5.4049743681070552</v>
      </c>
      <c r="E23" s="28">
        <v>106.5771</v>
      </c>
      <c r="F23" s="30">
        <v>201.52500000000001</v>
      </c>
      <c r="G23" s="31">
        <f t="shared" si="4"/>
        <v>1.8908846271853899</v>
      </c>
      <c r="H23" s="28">
        <v>204.13750000000002</v>
      </c>
      <c r="I23" s="30">
        <v>721.67229999999995</v>
      </c>
      <c r="J23" s="31">
        <f t="shared" si="5"/>
        <v>3.5352265017451465</v>
      </c>
    </row>
    <row r="24" spans="1:10" ht="12" customHeight="1" x14ac:dyDescent="0.25">
      <c r="A24" s="27" t="s">
        <v>13</v>
      </c>
      <c r="B24" s="46" t="s">
        <v>20</v>
      </c>
      <c r="C24" s="47" t="s">
        <v>20</v>
      </c>
      <c r="D24" s="48" t="s">
        <v>20</v>
      </c>
      <c r="E24" s="46" t="s">
        <v>20</v>
      </c>
      <c r="F24" s="47" t="s">
        <v>20</v>
      </c>
      <c r="G24" s="49" t="s">
        <v>20</v>
      </c>
      <c r="H24" s="28">
        <v>2.4409999999999998</v>
      </c>
      <c r="I24" s="30">
        <v>0.15</v>
      </c>
      <c r="J24" s="31">
        <f t="shared" si="5"/>
        <v>6.1450225317492835E-2</v>
      </c>
    </row>
    <row r="25" spans="1:10" ht="12" customHeight="1" x14ac:dyDescent="0.25">
      <c r="A25" s="27" t="s">
        <v>14</v>
      </c>
      <c r="B25" s="28">
        <v>20.299500000000002</v>
      </c>
      <c r="C25" s="30">
        <v>14.14</v>
      </c>
      <c r="D25" s="45">
        <f t="shared" si="3"/>
        <v>0.69656888100692127</v>
      </c>
      <c r="E25" s="28">
        <v>1.0190000000000001</v>
      </c>
      <c r="F25" s="30">
        <v>0.67</v>
      </c>
      <c r="G25" s="31">
        <f t="shared" si="4"/>
        <v>0.65750736015701661</v>
      </c>
      <c r="H25" s="28">
        <v>5.0020000000000007</v>
      </c>
      <c r="I25" s="30">
        <v>6.0999999999999999E-2</v>
      </c>
      <c r="J25" s="31">
        <f t="shared" si="5"/>
        <v>1.2195121951219511E-2</v>
      </c>
    </row>
    <row r="26" spans="1:10" ht="12" customHeight="1" x14ac:dyDescent="0.25">
      <c r="A26" s="27" t="s">
        <v>15</v>
      </c>
      <c r="B26" s="28">
        <v>1</v>
      </c>
      <c r="C26" s="30">
        <v>11.962</v>
      </c>
      <c r="D26" s="45">
        <f t="shared" si="3"/>
        <v>11.962</v>
      </c>
      <c r="E26" s="28">
        <v>3.55</v>
      </c>
      <c r="F26" s="30">
        <v>2.0950000000000002</v>
      </c>
      <c r="G26" s="31">
        <f t="shared" si="4"/>
        <v>0.59014084507042264</v>
      </c>
      <c r="H26" s="28">
        <v>21.052</v>
      </c>
      <c r="I26" s="30">
        <v>6.9990000000000006</v>
      </c>
      <c r="J26" s="31">
        <f t="shared" si="5"/>
        <v>0.33246247387421624</v>
      </c>
    </row>
    <row r="27" spans="1:10" ht="12" customHeight="1" thickBot="1" x14ac:dyDescent="0.3">
      <c r="A27" s="32" t="s">
        <v>16</v>
      </c>
      <c r="B27" s="33">
        <v>2.9570000000000003</v>
      </c>
      <c r="C27" s="35">
        <v>1.3</v>
      </c>
      <c r="D27" s="50">
        <f t="shared" si="3"/>
        <v>0.439634764964491</v>
      </c>
      <c r="E27" s="33">
        <v>0.1</v>
      </c>
      <c r="F27" s="35">
        <v>0.2</v>
      </c>
      <c r="G27" s="36">
        <f t="shared" si="4"/>
        <v>2</v>
      </c>
      <c r="H27" s="33">
        <v>35.972000000000001</v>
      </c>
      <c r="I27" s="35">
        <v>11.616</v>
      </c>
      <c r="J27" s="36">
        <f t="shared" si="5"/>
        <v>0.32291782497498051</v>
      </c>
    </row>
    <row r="28" spans="1:10" ht="12" customHeight="1" thickBot="1" x14ac:dyDescent="0.3">
      <c r="A28" s="38"/>
      <c r="B28" s="38"/>
      <c r="C28" s="38"/>
      <c r="D28" s="38"/>
      <c r="E28" s="38"/>
      <c r="F28" s="38"/>
      <c r="G28" s="38"/>
      <c r="H28" s="51"/>
      <c r="I28" s="38"/>
      <c r="J28" s="38"/>
    </row>
    <row r="29" spans="1:10" ht="12" customHeight="1" thickBot="1" x14ac:dyDescent="0.3">
      <c r="A29" s="40"/>
      <c r="B29" s="8" t="s">
        <v>21</v>
      </c>
      <c r="C29" s="10"/>
      <c r="D29" s="52"/>
      <c r="E29" s="8" t="s">
        <v>22</v>
      </c>
      <c r="F29" s="10"/>
      <c r="G29" s="9"/>
      <c r="H29" s="8" t="s">
        <v>23</v>
      </c>
      <c r="I29" s="10"/>
      <c r="J29" s="9"/>
    </row>
    <row r="30" spans="1:10" ht="34.5" thickBot="1" x14ac:dyDescent="0.3">
      <c r="A30" s="14" t="s">
        <v>4</v>
      </c>
      <c r="B30" s="15" t="s">
        <v>5</v>
      </c>
      <c r="C30" s="17" t="s">
        <v>6</v>
      </c>
      <c r="D30" s="53" t="s">
        <v>7</v>
      </c>
      <c r="E30" s="15" t="s">
        <v>5</v>
      </c>
      <c r="F30" s="17" t="s">
        <v>6</v>
      </c>
      <c r="G30" s="18" t="s">
        <v>7</v>
      </c>
      <c r="H30" s="15" t="s">
        <v>5</v>
      </c>
      <c r="I30" s="17" t="s">
        <v>6</v>
      </c>
      <c r="J30" s="18" t="s">
        <v>7</v>
      </c>
    </row>
    <row r="31" spans="1:10" ht="12" customHeight="1" x14ac:dyDescent="0.25">
      <c r="A31" s="54" t="s">
        <v>8</v>
      </c>
      <c r="B31" s="55">
        <f>SUM(B32:B38)</f>
        <v>167.23020000000002</v>
      </c>
      <c r="C31" s="56">
        <f>SUM(C32:C38)</f>
        <v>892.84209999999996</v>
      </c>
      <c r="D31" s="43">
        <f>C31/B31</f>
        <v>5.3390003719423875</v>
      </c>
      <c r="E31" s="22">
        <f>SUM(E32:E38)</f>
        <v>18.844999999999999</v>
      </c>
      <c r="F31" s="24">
        <f>SUM(F32:F38)</f>
        <v>22.849</v>
      </c>
      <c r="G31" s="23">
        <f>F31/E31</f>
        <v>1.212470151233749</v>
      </c>
      <c r="H31" s="57">
        <f>SUM(H32:H39)</f>
        <v>1.3850000000000002</v>
      </c>
      <c r="I31" s="58">
        <f>SUM(I32:I39)</f>
        <v>1.071</v>
      </c>
      <c r="J31" s="23">
        <f>I31/H31</f>
        <v>0.77328519855595657</v>
      </c>
    </row>
    <row r="32" spans="1:10" ht="12" customHeight="1" x14ac:dyDescent="0.25">
      <c r="A32" s="27" t="s">
        <v>9</v>
      </c>
      <c r="B32" s="59">
        <v>40.5</v>
      </c>
      <c r="C32" s="30">
        <v>574.08109999999999</v>
      </c>
      <c r="D32" s="45">
        <f t="shared" ref="D32:D38" si="6">C32/B32</f>
        <v>14.174841975308642</v>
      </c>
      <c r="E32" s="28">
        <v>2.1579999999999999</v>
      </c>
      <c r="F32" s="30">
        <v>3.9510000000000001</v>
      </c>
      <c r="G32" s="31">
        <f t="shared" ref="G32:G38" si="7">F32/E32</f>
        <v>1.8308619091751623</v>
      </c>
      <c r="H32" s="60">
        <v>5.0000000000000001E-3</v>
      </c>
      <c r="I32" s="30">
        <v>7.0000000000000001E-3</v>
      </c>
      <c r="J32" s="31">
        <f t="shared" ref="J32:J39" si="8">I32/H32</f>
        <v>1.4</v>
      </c>
    </row>
    <row r="33" spans="1:10" ht="12" customHeight="1" x14ac:dyDescent="0.25">
      <c r="A33" s="27" t="s">
        <v>10</v>
      </c>
      <c r="B33" s="59">
        <v>15.400200000000002</v>
      </c>
      <c r="C33" s="30">
        <v>51.901999999999994</v>
      </c>
      <c r="D33" s="45">
        <f t="shared" si="6"/>
        <v>3.3702159712211524</v>
      </c>
      <c r="E33" s="28">
        <v>4.1999999999999993</v>
      </c>
      <c r="F33" s="30">
        <v>14.145</v>
      </c>
      <c r="G33" s="31">
        <f t="shared" si="7"/>
        <v>3.3678571428571433</v>
      </c>
      <c r="H33" s="60">
        <v>8.3000000000000004E-2</v>
      </c>
      <c r="I33" s="30">
        <v>6.4000000000000001E-2</v>
      </c>
      <c r="J33" s="31">
        <f t="shared" si="8"/>
        <v>0.77108433734939752</v>
      </c>
    </row>
    <row r="34" spans="1:10" ht="12" customHeight="1" x14ac:dyDescent="0.25">
      <c r="A34" s="27" t="s">
        <v>11</v>
      </c>
      <c r="B34" s="59">
        <v>50.765999999999998</v>
      </c>
      <c r="C34" s="30">
        <v>0.55000000000000004</v>
      </c>
      <c r="D34" s="45">
        <f t="shared" si="6"/>
        <v>1.0834022771146043E-2</v>
      </c>
      <c r="E34" s="28">
        <v>4.806</v>
      </c>
      <c r="F34" s="30">
        <v>0.92</v>
      </c>
      <c r="G34" s="31">
        <f t="shared" si="7"/>
        <v>0.1914273824386184</v>
      </c>
      <c r="H34" s="61" t="s">
        <v>20</v>
      </c>
      <c r="I34" s="47" t="s">
        <v>20</v>
      </c>
      <c r="J34" s="49" t="s">
        <v>20</v>
      </c>
    </row>
    <row r="35" spans="1:10" ht="12" customHeight="1" x14ac:dyDescent="0.25">
      <c r="A35" s="27" t="s">
        <v>12</v>
      </c>
      <c r="B35" s="59">
        <v>57.223000000000006</v>
      </c>
      <c r="C35" s="30">
        <v>259.76099999999997</v>
      </c>
      <c r="D35" s="45">
        <f t="shared" si="6"/>
        <v>4.5394509200845805</v>
      </c>
      <c r="E35" s="28">
        <v>4.9909999999999997</v>
      </c>
      <c r="F35" s="30">
        <v>1.98</v>
      </c>
      <c r="G35" s="31">
        <f t="shared" si="7"/>
        <v>0.39671408535363656</v>
      </c>
      <c r="H35" s="60">
        <v>1.2650000000000001</v>
      </c>
      <c r="I35" s="30">
        <v>1</v>
      </c>
      <c r="J35" s="31">
        <f t="shared" si="8"/>
        <v>0.79051383399209474</v>
      </c>
    </row>
    <row r="36" spans="1:10" ht="12" customHeight="1" x14ac:dyDescent="0.25">
      <c r="A36" s="27" t="s">
        <v>13</v>
      </c>
      <c r="B36" s="59" t="s">
        <v>20</v>
      </c>
      <c r="C36" s="30" t="s">
        <v>20</v>
      </c>
      <c r="D36" s="45" t="s">
        <v>20</v>
      </c>
      <c r="E36" s="28" t="s">
        <v>20</v>
      </c>
      <c r="F36" s="30" t="s">
        <v>20</v>
      </c>
      <c r="G36" s="31" t="s">
        <v>20</v>
      </c>
      <c r="H36" s="61" t="s">
        <v>20</v>
      </c>
      <c r="I36" s="47" t="s">
        <v>20</v>
      </c>
      <c r="J36" s="49" t="s">
        <v>20</v>
      </c>
    </row>
    <row r="37" spans="1:10" ht="12" customHeight="1" x14ac:dyDescent="0.25">
      <c r="A37" s="27" t="s">
        <v>14</v>
      </c>
      <c r="B37" s="59">
        <v>0.19</v>
      </c>
      <c r="C37" s="30">
        <v>0.64</v>
      </c>
      <c r="D37" s="45">
        <f t="shared" si="6"/>
        <v>3.3684210526315788</v>
      </c>
      <c r="E37" s="28">
        <v>0.12</v>
      </c>
      <c r="F37" s="30">
        <v>0.22</v>
      </c>
      <c r="G37" s="31">
        <f t="shared" si="7"/>
        <v>1.8333333333333335</v>
      </c>
      <c r="H37" s="60">
        <v>2.4E-2</v>
      </c>
      <c r="I37" s="30">
        <v>0</v>
      </c>
      <c r="J37" s="31">
        <f t="shared" si="8"/>
        <v>0</v>
      </c>
    </row>
    <row r="38" spans="1:10" ht="12" customHeight="1" x14ac:dyDescent="0.25">
      <c r="A38" s="27" t="s">
        <v>15</v>
      </c>
      <c r="B38" s="59">
        <v>3.1509999999999998</v>
      </c>
      <c r="C38" s="30">
        <v>5.9080000000000004</v>
      </c>
      <c r="D38" s="45">
        <f t="shared" si="6"/>
        <v>1.8749603300539515</v>
      </c>
      <c r="E38" s="28">
        <v>2.57</v>
      </c>
      <c r="F38" s="30">
        <v>1.633</v>
      </c>
      <c r="G38" s="31">
        <f t="shared" si="7"/>
        <v>0.63540856031128412</v>
      </c>
      <c r="H38" s="61" t="s">
        <v>20</v>
      </c>
      <c r="I38" s="47" t="s">
        <v>20</v>
      </c>
      <c r="J38" s="49" t="s">
        <v>20</v>
      </c>
    </row>
    <row r="39" spans="1:10" ht="12" customHeight="1" thickBot="1" x14ac:dyDescent="0.3">
      <c r="A39" s="32" t="s">
        <v>16</v>
      </c>
      <c r="B39" s="62" t="s">
        <v>20</v>
      </c>
      <c r="C39" s="35" t="s">
        <v>20</v>
      </c>
      <c r="D39" s="50" t="s">
        <v>20</v>
      </c>
      <c r="E39" s="33" t="s">
        <v>20</v>
      </c>
      <c r="F39" s="35" t="s">
        <v>20</v>
      </c>
      <c r="G39" s="36" t="s">
        <v>20</v>
      </c>
      <c r="H39" s="63">
        <v>8.0000000000000002E-3</v>
      </c>
      <c r="I39" s="35">
        <v>0</v>
      </c>
      <c r="J39" s="36">
        <f t="shared" si="8"/>
        <v>0</v>
      </c>
    </row>
    <row r="40" spans="1:10" ht="12" customHeight="1" thickBot="1" x14ac:dyDescent="0.3">
      <c r="A40" s="38"/>
      <c r="B40" s="38"/>
      <c r="C40" s="38"/>
      <c r="D40" s="38"/>
      <c r="E40" s="64"/>
      <c r="F40" s="65"/>
      <c r="G40" s="66"/>
      <c r="H40" s="64"/>
      <c r="I40" s="65"/>
      <c r="J40" s="66"/>
    </row>
    <row r="41" spans="1:10" ht="12" customHeight="1" thickBot="1" x14ac:dyDescent="0.3">
      <c r="A41" s="40"/>
      <c r="B41" s="67" t="s">
        <v>24</v>
      </c>
      <c r="C41" s="68"/>
      <c r="D41" s="69"/>
      <c r="E41" s="41" t="s">
        <v>25</v>
      </c>
      <c r="F41" s="11"/>
      <c r="G41" s="12"/>
      <c r="H41" s="41" t="s">
        <v>26</v>
      </c>
      <c r="I41" s="11"/>
      <c r="J41" s="12"/>
    </row>
    <row r="42" spans="1:10" ht="34.5" thickBot="1" x14ac:dyDescent="0.3">
      <c r="A42" s="14" t="s">
        <v>4</v>
      </c>
      <c r="B42" s="70" t="s">
        <v>5</v>
      </c>
      <c r="C42" s="71" t="s">
        <v>6</v>
      </c>
      <c r="D42" s="72" t="s">
        <v>7</v>
      </c>
      <c r="E42" s="70" t="s">
        <v>5</v>
      </c>
      <c r="F42" s="71" t="s">
        <v>6</v>
      </c>
      <c r="G42" s="72" t="s">
        <v>7</v>
      </c>
      <c r="H42" s="70" t="s">
        <v>5</v>
      </c>
      <c r="I42" s="71" t="s">
        <v>6</v>
      </c>
      <c r="J42" s="72" t="s">
        <v>7</v>
      </c>
    </row>
    <row r="43" spans="1:10" ht="12" customHeight="1" x14ac:dyDescent="0.25">
      <c r="A43" s="21" t="s">
        <v>8</v>
      </c>
      <c r="B43" s="73">
        <v>79.688000000000002</v>
      </c>
      <c r="C43" s="58">
        <v>73.067000000000007</v>
      </c>
      <c r="D43" s="43">
        <v>0.91691346250376471</v>
      </c>
      <c r="E43" s="22">
        <f>SUM(E44:E51)</f>
        <v>189.87919999999997</v>
      </c>
      <c r="F43" s="24">
        <f>SUM(F44:F51)</f>
        <v>37.793999999999997</v>
      </c>
      <c r="G43" s="43">
        <f>F43/E43</f>
        <v>0.19904233849731831</v>
      </c>
      <c r="H43" s="22">
        <f>SUM(H44:H51)</f>
        <v>149.87799999999999</v>
      </c>
      <c r="I43" s="24">
        <f>SUM(I44:I51)</f>
        <v>23.512000000000004</v>
      </c>
      <c r="J43" s="23">
        <f>I43/H43</f>
        <v>0.15687425772962013</v>
      </c>
    </row>
    <row r="44" spans="1:10" ht="12" customHeight="1" x14ac:dyDescent="0.25">
      <c r="A44" s="27" t="s">
        <v>9</v>
      </c>
      <c r="B44" s="28" t="s">
        <v>27</v>
      </c>
      <c r="C44" s="47" t="s">
        <v>27</v>
      </c>
      <c r="D44" s="45" t="s">
        <v>27</v>
      </c>
      <c r="E44" s="28">
        <v>63.948999999999998</v>
      </c>
      <c r="F44" s="30">
        <v>0.128</v>
      </c>
      <c r="G44" s="45">
        <f t="shared" ref="G44:G51" si="9">F44/E44</f>
        <v>2.0015950210323851E-3</v>
      </c>
      <c r="H44" s="28">
        <v>63.93</v>
      </c>
      <c r="I44" s="74">
        <v>0.121</v>
      </c>
      <c r="J44" s="31">
        <f t="shared" ref="J44:J51" si="10">I44/H44</f>
        <v>1.892695135304239E-3</v>
      </c>
    </row>
    <row r="45" spans="1:10" ht="12" customHeight="1" x14ac:dyDescent="0.25">
      <c r="A45" s="27" t="s">
        <v>10</v>
      </c>
      <c r="B45" s="59" t="s">
        <v>20</v>
      </c>
      <c r="C45" s="30" t="s">
        <v>20</v>
      </c>
      <c r="D45" s="75" t="s">
        <v>20</v>
      </c>
      <c r="E45" s="28">
        <v>11.96</v>
      </c>
      <c r="F45" s="30">
        <v>0.82</v>
      </c>
      <c r="G45" s="45">
        <f t="shared" si="9"/>
        <v>6.8561872909698993E-2</v>
      </c>
      <c r="H45" s="76">
        <v>8.4600000000000009</v>
      </c>
      <c r="I45" s="74">
        <v>0.22</v>
      </c>
      <c r="J45" s="31">
        <f t="shared" si="10"/>
        <v>2.6004728132387703E-2</v>
      </c>
    </row>
    <row r="46" spans="1:10" ht="12" customHeight="1" x14ac:dyDescent="0.25">
      <c r="A46" s="27" t="s">
        <v>11</v>
      </c>
      <c r="B46" s="77">
        <v>7.57</v>
      </c>
      <c r="C46" s="47">
        <v>2.19</v>
      </c>
      <c r="D46" s="45">
        <f t="shared" ref="D46:D48" si="11">C46/B46</f>
        <v>0.28929986789960366</v>
      </c>
      <c r="E46" s="76">
        <v>20.932200000000002</v>
      </c>
      <c r="F46" s="78">
        <v>11.943000000000001</v>
      </c>
      <c r="G46" s="45">
        <f t="shared" si="9"/>
        <v>0.57055636770143614</v>
      </c>
      <c r="H46" s="28">
        <v>3.9950000000000001</v>
      </c>
      <c r="I46" s="74">
        <v>0.68300000000000005</v>
      </c>
      <c r="J46" s="31">
        <f t="shared" si="10"/>
        <v>0.1709637046307885</v>
      </c>
    </row>
    <row r="47" spans="1:10" ht="12" customHeight="1" x14ac:dyDescent="0.25">
      <c r="A47" s="27" t="s">
        <v>12</v>
      </c>
      <c r="B47" s="77">
        <v>30.2</v>
      </c>
      <c r="C47" s="47">
        <v>46.661000000000001</v>
      </c>
      <c r="D47" s="45">
        <f t="shared" si="11"/>
        <v>1.5450662251655629</v>
      </c>
      <c r="E47" s="76">
        <v>17.579999999999998</v>
      </c>
      <c r="F47" s="30">
        <v>18.616</v>
      </c>
      <c r="G47" s="45">
        <f t="shared" si="9"/>
        <v>1.0589306029579069</v>
      </c>
      <c r="H47" s="28">
        <v>16.399999999999999</v>
      </c>
      <c r="I47" s="74">
        <v>17.456</v>
      </c>
      <c r="J47" s="31">
        <f t="shared" si="10"/>
        <v>1.0643902439024391</v>
      </c>
    </row>
    <row r="48" spans="1:10" ht="12" customHeight="1" x14ac:dyDescent="0.25">
      <c r="A48" s="27" t="s">
        <v>13</v>
      </c>
      <c r="B48" s="28">
        <v>5.798</v>
      </c>
      <c r="C48" s="47">
        <v>1.155</v>
      </c>
      <c r="D48" s="45">
        <f t="shared" si="11"/>
        <v>0.19920662297343911</v>
      </c>
      <c r="E48" s="76">
        <v>11.368</v>
      </c>
      <c r="F48" s="78">
        <v>2.6880000000000002</v>
      </c>
      <c r="G48" s="45">
        <f t="shared" si="9"/>
        <v>0.23645320197044337</v>
      </c>
      <c r="H48" s="28">
        <v>9.0830000000000002</v>
      </c>
      <c r="I48" s="74">
        <v>2.3929999999999998</v>
      </c>
      <c r="J48" s="31">
        <f t="shared" si="10"/>
        <v>0.26345920951227564</v>
      </c>
    </row>
    <row r="49" spans="1:10" ht="12" customHeight="1" x14ac:dyDescent="0.25">
      <c r="A49" s="27" t="s">
        <v>14</v>
      </c>
      <c r="B49" s="59" t="s">
        <v>20</v>
      </c>
      <c r="C49" s="30" t="s">
        <v>20</v>
      </c>
      <c r="D49" s="75" t="s">
        <v>20</v>
      </c>
      <c r="E49" s="76">
        <v>2.99</v>
      </c>
      <c r="F49" s="78">
        <v>0.80999999999999994</v>
      </c>
      <c r="G49" s="45">
        <f t="shared" si="9"/>
        <v>0.2709030100334448</v>
      </c>
      <c r="H49" s="28">
        <v>2.79</v>
      </c>
      <c r="I49" s="74">
        <v>0.6</v>
      </c>
      <c r="J49" s="31">
        <f t="shared" si="10"/>
        <v>0.21505376344086019</v>
      </c>
    </row>
    <row r="50" spans="1:10" ht="12" customHeight="1" x14ac:dyDescent="0.25">
      <c r="A50" s="27" t="s">
        <v>15</v>
      </c>
      <c r="B50" s="77" t="s">
        <v>27</v>
      </c>
      <c r="C50" s="47" t="s">
        <v>27</v>
      </c>
      <c r="D50" s="45" t="s">
        <v>27</v>
      </c>
      <c r="E50" s="76">
        <v>60.21</v>
      </c>
      <c r="F50" s="78">
        <v>2.73</v>
      </c>
      <c r="G50" s="45">
        <f t="shared" si="9"/>
        <v>4.5341305430991526E-2</v>
      </c>
      <c r="H50" s="28">
        <v>44.33</v>
      </c>
      <c r="I50" s="74">
        <v>1.98</v>
      </c>
      <c r="J50" s="31">
        <f t="shared" si="10"/>
        <v>4.4665012406947889E-2</v>
      </c>
    </row>
    <row r="51" spans="1:10" ht="12" customHeight="1" thickBot="1" x14ac:dyDescent="0.3">
      <c r="A51" s="32" t="s">
        <v>16</v>
      </c>
      <c r="B51" s="79" t="s">
        <v>27</v>
      </c>
      <c r="C51" s="80" t="s">
        <v>27</v>
      </c>
      <c r="D51" s="50" t="s">
        <v>27</v>
      </c>
      <c r="E51" s="33">
        <v>0.89</v>
      </c>
      <c r="F51" s="35">
        <v>5.8999999999999997E-2</v>
      </c>
      <c r="G51" s="50">
        <f t="shared" si="9"/>
        <v>6.6292134831460667E-2</v>
      </c>
      <c r="H51" s="33">
        <v>0.89</v>
      </c>
      <c r="I51" s="81">
        <v>5.8999999999999997E-2</v>
      </c>
      <c r="J51" s="36">
        <f t="shared" si="10"/>
        <v>6.6292134831460667E-2</v>
      </c>
    </row>
    <row r="52" spans="1:10" ht="12" customHeight="1" thickBot="1" x14ac:dyDescent="0.3">
      <c r="A52" s="38"/>
      <c r="B52" s="39"/>
      <c r="C52" s="39"/>
      <c r="D52" s="13"/>
      <c r="E52" s="39"/>
      <c r="F52" s="39"/>
      <c r="G52" s="39"/>
      <c r="H52" s="13"/>
      <c r="I52" s="39"/>
      <c r="J52" s="39"/>
    </row>
    <row r="53" spans="1:10" ht="12" customHeight="1" thickBot="1" x14ac:dyDescent="0.3">
      <c r="A53" s="40"/>
      <c r="B53" s="82" t="s">
        <v>28</v>
      </c>
      <c r="C53" s="83"/>
      <c r="D53" s="84"/>
      <c r="E53" s="82" t="s">
        <v>29</v>
      </c>
      <c r="F53" s="83"/>
      <c r="G53" s="85"/>
      <c r="H53" s="67" t="s">
        <v>30</v>
      </c>
      <c r="I53" s="68"/>
      <c r="J53" s="69"/>
    </row>
    <row r="54" spans="1:10" ht="34.5" thickBot="1" x14ac:dyDescent="0.3">
      <c r="A54" s="86" t="s">
        <v>4</v>
      </c>
      <c r="B54" s="87" t="s">
        <v>5</v>
      </c>
      <c r="C54" s="88" t="s">
        <v>6</v>
      </c>
      <c r="D54" s="89" t="s">
        <v>7</v>
      </c>
      <c r="E54" s="87" t="s">
        <v>5</v>
      </c>
      <c r="F54" s="88" t="s">
        <v>6</v>
      </c>
      <c r="G54" s="90" t="s">
        <v>7</v>
      </c>
      <c r="H54" s="91" t="s">
        <v>5</v>
      </c>
      <c r="I54" s="88" t="s">
        <v>6</v>
      </c>
      <c r="J54" s="90" t="s">
        <v>7</v>
      </c>
    </row>
    <row r="55" spans="1:10" ht="12" customHeight="1" x14ac:dyDescent="0.25">
      <c r="A55" s="92" t="s">
        <v>8</v>
      </c>
      <c r="B55" s="22">
        <f>SUM(B56:B63)</f>
        <v>210.88170000000002</v>
      </c>
      <c r="C55" s="24">
        <f>SUM(C56:C63)</f>
        <v>4.9249999999999998</v>
      </c>
      <c r="D55" s="93">
        <f>C55/B55</f>
        <v>2.3354326145891269E-2</v>
      </c>
      <c r="E55" s="22">
        <f>SUM(E56:E63)</f>
        <v>9.1150000000000002</v>
      </c>
      <c r="F55" s="24">
        <f>SUM(F56:F63)</f>
        <v>16.7255</v>
      </c>
      <c r="G55" s="23">
        <f>F55/E55</f>
        <v>1.8349424026330226</v>
      </c>
      <c r="H55" s="94">
        <f>SUM(H56:H63)</f>
        <v>33.159999999999997</v>
      </c>
      <c r="I55" s="95">
        <f>SUM(I56:I63)</f>
        <v>67.992999999999995</v>
      </c>
      <c r="J55" s="23">
        <f>I55/H55</f>
        <v>2.0504523522316043</v>
      </c>
    </row>
    <row r="56" spans="1:10" ht="12" customHeight="1" x14ac:dyDescent="0.25">
      <c r="A56" s="27" t="s">
        <v>9</v>
      </c>
      <c r="B56" s="28">
        <v>1.0840000000000001</v>
      </c>
      <c r="C56" s="96">
        <v>0.23450000000000001</v>
      </c>
      <c r="D56" s="48">
        <f t="shared" ref="D56:D63" si="12">C56/B56</f>
        <v>0.21632841328413283</v>
      </c>
      <c r="E56" s="97">
        <v>0.46700000000000003</v>
      </c>
      <c r="F56" s="98">
        <v>7.2885</v>
      </c>
      <c r="G56" s="31">
        <f t="shared" ref="G56:G62" si="13">F56/E56</f>
        <v>15.607066381156317</v>
      </c>
      <c r="H56" s="99" t="s">
        <v>20</v>
      </c>
      <c r="I56" s="30" t="s">
        <v>20</v>
      </c>
      <c r="J56" s="100" t="s">
        <v>20</v>
      </c>
    </row>
    <row r="57" spans="1:10" ht="12" customHeight="1" x14ac:dyDescent="0.25">
      <c r="A57" s="27" t="s">
        <v>10</v>
      </c>
      <c r="B57" s="28">
        <v>2.0110000000000001</v>
      </c>
      <c r="C57" s="96">
        <v>4.65E-2</v>
      </c>
      <c r="D57" s="48">
        <f t="shared" si="12"/>
        <v>2.3122824465440079E-2</v>
      </c>
      <c r="E57" s="59" t="s">
        <v>20</v>
      </c>
      <c r="F57" s="30" t="s">
        <v>20</v>
      </c>
      <c r="G57" s="100" t="s">
        <v>20</v>
      </c>
      <c r="H57" s="99" t="s">
        <v>20</v>
      </c>
      <c r="I57" s="30" t="s">
        <v>20</v>
      </c>
      <c r="J57" s="100" t="s">
        <v>20</v>
      </c>
    </row>
    <row r="58" spans="1:10" ht="12" customHeight="1" x14ac:dyDescent="0.25">
      <c r="A58" s="27" t="s">
        <v>11</v>
      </c>
      <c r="B58" s="28">
        <v>4.3488000000000007</v>
      </c>
      <c r="C58" s="96">
        <v>0.83300000000000007</v>
      </c>
      <c r="D58" s="48">
        <f t="shared" si="12"/>
        <v>0.19154709345106694</v>
      </c>
      <c r="E58" s="97">
        <v>4.66</v>
      </c>
      <c r="F58" s="98">
        <v>0.14000000000000001</v>
      </c>
      <c r="G58" s="31">
        <f t="shared" si="13"/>
        <v>3.0042918454935626E-2</v>
      </c>
      <c r="H58" s="101">
        <v>5.8170000000000002</v>
      </c>
      <c r="I58" s="102">
        <v>11.936500000000001</v>
      </c>
      <c r="J58" s="31">
        <f t="shared" ref="J58:J63" si="14">I58/H58</f>
        <v>2.0520027505587071</v>
      </c>
    </row>
    <row r="59" spans="1:10" ht="12" customHeight="1" x14ac:dyDescent="0.25">
      <c r="A59" s="27" t="s">
        <v>12</v>
      </c>
      <c r="B59" s="28">
        <v>59.371400000000008</v>
      </c>
      <c r="C59" s="96">
        <v>3.7309999999999999</v>
      </c>
      <c r="D59" s="48">
        <f t="shared" si="12"/>
        <v>6.2841704928635667E-2</v>
      </c>
      <c r="E59" s="97">
        <v>6.0000000000000001E-3</v>
      </c>
      <c r="F59" s="98">
        <v>0</v>
      </c>
      <c r="G59" s="31">
        <f t="shared" si="13"/>
        <v>0</v>
      </c>
      <c r="H59" s="101">
        <v>0.22700000000000001</v>
      </c>
      <c r="I59" s="96">
        <v>0.41449999999999998</v>
      </c>
      <c r="J59" s="31">
        <f t="shared" si="14"/>
        <v>1.8259911894273126</v>
      </c>
    </row>
    <row r="60" spans="1:10" ht="12" customHeight="1" x14ac:dyDescent="0.25">
      <c r="A60" s="27" t="s">
        <v>13</v>
      </c>
      <c r="B60" s="28">
        <v>2.73</v>
      </c>
      <c r="C60" s="96">
        <v>0</v>
      </c>
      <c r="D60" s="48">
        <f t="shared" si="12"/>
        <v>0</v>
      </c>
      <c r="E60" s="97">
        <v>7.1999999999999995E-2</v>
      </c>
      <c r="F60" s="98">
        <v>0.15</v>
      </c>
      <c r="G60" s="31">
        <f t="shared" si="13"/>
        <v>2.0833333333333335</v>
      </c>
      <c r="H60" s="101">
        <v>15.874000000000001</v>
      </c>
      <c r="I60" s="96">
        <v>28.919999999999998</v>
      </c>
      <c r="J60" s="31">
        <f t="shared" si="14"/>
        <v>1.8218470454831799</v>
      </c>
    </row>
    <row r="61" spans="1:10" ht="12" customHeight="1" x14ac:dyDescent="0.25">
      <c r="A61" s="27" t="s">
        <v>14</v>
      </c>
      <c r="B61" s="28">
        <v>102.80840000000001</v>
      </c>
      <c r="C61" s="96">
        <v>0.05</v>
      </c>
      <c r="D61" s="48">
        <f t="shared" si="12"/>
        <v>4.8634158298349161E-4</v>
      </c>
      <c r="E61" s="97">
        <v>0.83</v>
      </c>
      <c r="F61" s="98">
        <v>6.8</v>
      </c>
      <c r="G61" s="31">
        <f t="shared" si="13"/>
        <v>8.19277108433735</v>
      </c>
      <c r="H61" s="101">
        <v>2.4</v>
      </c>
      <c r="I61" s="96">
        <v>1.27</v>
      </c>
      <c r="J61" s="31">
        <f t="shared" si="14"/>
        <v>0.52916666666666667</v>
      </c>
    </row>
    <row r="62" spans="1:10" ht="12" customHeight="1" x14ac:dyDescent="0.25">
      <c r="A62" s="27" t="s">
        <v>15</v>
      </c>
      <c r="B62" s="59" t="s">
        <v>20</v>
      </c>
      <c r="C62" s="30" t="s">
        <v>20</v>
      </c>
      <c r="D62" s="75" t="s">
        <v>20</v>
      </c>
      <c r="E62" s="97">
        <v>3.08</v>
      </c>
      <c r="F62" s="98">
        <v>2.347</v>
      </c>
      <c r="G62" s="31">
        <f t="shared" si="13"/>
        <v>0.76201298701298703</v>
      </c>
      <c r="H62" s="101">
        <v>6.1419999999999995</v>
      </c>
      <c r="I62" s="102">
        <v>21.334</v>
      </c>
      <c r="J62" s="31">
        <f t="shared" si="14"/>
        <v>3.4734614132204498</v>
      </c>
    </row>
    <row r="63" spans="1:10" ht="12" customHeight="1" thickBot="1" x14ac:dyDescent="0.3">
      <c r="A63" s="32" t="s">
        <v>16</v>
      </c>
      <c r="B63" s="33">
        <v>38.528100000000002</v>
      </c>
      <c r="C63" s="103">
        <v>0.03</v>
      </c>
      <c r="D63" s="104">
        <f t="shared" si="12"/>
        <v>7.7865246404572243E-4</v>
      </c>
      <c r="E63" s="62" t="s">
        <v>20</v>
      </c>
      <c r="F63" s="35" t="s">
        <v>20</v>
      </c>
      <c r="G63" s="105" t="s">
        <v>20</v>
      </c>
      <c r="H63" s="106">
        <v>2.7</v>
      </c>
      <c r="I63" s="80">
        <v>4.1180000000000003</v>
      </c>
      <c r="J63" s="36">
        <f t="shared" si="14"/>
        <v>1.5251851851851852</v>
      </c>
    </row>
    <row r="64" spans="1:10" ht="12" customHeight="1" thickBot="1" x14ac:dyDescent="0.3">
      <c r="A64" s="38"/>
      <c r="B64" s="13"/>
      <c r="C64" s="39"/>
      <c r="D64" s="39"/>
      <c r="E64" s="38"/>
      <c r="F64" s="107"/>
      <c r="G64" s="38"/>
      <c r="H64" s="38"/>
      <c r="I64" s="38"/>
      <c r="J64" s="38"/>
    </row>
    <row r="65" spans="1:10" ht="12" customHeight="1" thickBot="1" x14ac:dyDescent="0.3">
      <c r="A65" s="40"/>
      <c r="B65" s="108" t="s">
        <v>31</v>
      </c>
      <c r="C65" s="108"/>
      <c r="D65" s="109"/>
      <c r="E65" s="110" t="s">
        <v>32</v>
      </c>
      <c r="F65" s="111"/>
      <c r="G65" s="112"/>
      <c r="H65" s="13"/>
      <c r="I65" s="39"/>
      <c r="J65" s="39"/>
    </row>
    <row r="66" spans="1:10" ht="34.5" thickBot="1" x14ac:dyDescent="0.3">
      <c r="A66" s="86" t="s">
        <v>4</v>
      </c>
      <c r="B66" s="87" t="s">
        <v>5</v>
      </c>
      <c r="C66" s="88" t="s">
        <v>6</v>
      </c>
      <c r="D66" s="90" t="s">
        <v>7</v>
      </c>
      <c r="E66" s="87" t="s">
        <v>5</v>
      </c>
      <c r="F66" s="88" t="s">
        <v>6</v>
      </c>
      <c r="G66" s="90" t="s">
        <v>7</v>
      </c>
      <c r="H66" s="13"/>
      <c r="I66" s="39"/>
      <c r="J66" s="39"/>
    </row>
    <row r="67" spans="1:10" ht="12" customHeight="1" x14ac:dyDescent="0.25">
      <c r="A67" s="92" t="s">
        <v>8</v>
      </c>
      <c r="B67" s="22">
        <f>SUM(B68:B75)</f>
        <v>10.989000000000001</v>
      </c>
      <c r="C67" s="24">
        <f>SUM(C68:C75)</f>
        <v>8.6440000000000001</v>
      </c>
      <c r="D67" s="43">
        <f>C67/B67</f>
        <v>0.78660478660478661</v>
      </c>
      <c r="E67" s="22">
        <f>SUM(E68:E75)</f>
        <v>73.928200000000004</v>
      </c>
      <c r="F67" s="24">
        <f>SUM(F68:F75)</f>
        <v>33.427700000000002</v>
      </c>
      <c r="G67" s="23">
        <f>F67/E67</f>
        <v>0.45216439734769681</v>
      </c>
      <c r="H67" s="113"/>
      <c r="I67" s="113"/>
      <c r="J67" s="113"/>
    </row>
    <row r="68" spans="1:10" ht="12" customHeight="1" x14ac:dyDescent="0.25">
      <c r="A68" s="27" t="s">
        <v>9</v>
      </c>
      <c r="B68" s="114">
        <v>4.0000000000000001E-3</v>
      </c>
      <c r="C68" s="115">
        <v>3.0000000000000001E-3</v>
      </c>
      <c r="D68" s="45">
        <f t="shared" ref="D68:D74" si="15">C68/B68</f>
        <v>0.75</v>
      </c>
      <c r="E68" s="116">
        <v>2.8530000000000002</v>
      </c>
      <c r="F68" s="98">
        <v>1.1909999999999998</v>
      </c>
      <c r="G68" s="31">
        <f t="shared" ref="G68:G75" si="16">F68/E68</f>
        <v>0.4174553101997896</v>
      </c>
      <c r="H68" s="13"/>
      <c r="I68" s="39"/>
      <c r="J68" s="39"/>
    </row>
    <row r="69" spans="1:10" ht="12" customHeight="1" x14ac:dyDescent="0.25">
      <c r="A69" s="27" t="s">
        <v>10</v>
      </c>
      <c r="B69" s="28" t="s">
        <v>20</v>
      </c>
      <c r="C69" s="30" t="s">
        <v>20</v>
      </c>
      <c r="D69" s="75" t="s">
        <v>20</v>
      </c>
      <c r="E69" s="116">
        <v>38.870599999999996</v>
      </c>
      <c r="F69" s="98">
        <v>28.171700000000001</v>
      </c>
      <c r="G69" s="31">
        <f t="shared" si="16"/>
        <v>0.72475598524334595</v>
      </c>
      <c r="H69" s="13"/>
      <c r="I69" s="39"/>
      <c r="J69" s="39"/>
    </row>
    <row r="70" spans="1:10" ht="12" customHeight="1" x14ac:dyDescent="0.25">
      <c r="A70" s="27" t="s">
        <v>11</v>
      </c>
      <c r="B70" s="28">
        <v>1.42</v>
      </c>
      <c r="C70" s="102">
        <v>4.51</v>
      </c>
      <c r="D70" s="45">
        <f t="shared" si="15"/>
        <v>3.176056338028169</v>
      </c>
      <c r="E70" s="116">
        <v>14.96</v>
      </c>
      <c r="F70" s="98">
        <v>0.434</v>
      </c>
      <c r="G70" s="31">
        <f t="shared" si="16"/>
        <v>2.9010695187165772E-2</v>
      </c>
      <c r="H70" s="13"/>
      <c r="I70" s="39"/>
      <c r="J70" s="39"/>
    </row>
    <row r="71" spans="1:10" ht="12" customHeight="1" x14ac:dyDescent="0.25">
      <c r="A71" s="27" t="s">
        <v>12</v>
      </c>
      <c r="B71" s="28">
        <v>0.67500000000000004</v>
      </c>
      <c r="C71" s="102">
        <v>0.53100000000000003</v>
      </c>
      <c r="D71" s="45">
        <f t="shared" si="15"/>
        <v>0.78666666666666663</v>
      </c>
      <c r="E71" s="116">
        <v>4.9771000000000001</v>
      </c>
      <c r="F71" s="98">
        <v>1.097</v>
      </c>
      <c r="G71" s="31">
        <f t="shared" si="16"/>
        <v>0.22040947539731973</v>
      </c>
      <c r="H71" s="13"/>
      <c r="I71" s="39"/>
      <c r="J71" s="39"/>
    </row>
    <row r="72" spans="1:10" ht="12" customHeight="1" x14ac:dyDescent="0.25">
      <c r="A72" s="27" t="s">
        <v>13</v>
      </c>
      <c r="B72" s="28" t="s">
        <v>20</v>
      </c>
      <c r="C72" s="30" t="s">
        <v>20</v>
      </c>
      <c r="D72" s="75" t="s">
        <v>20</v>
      </c>
      <c r="E72" s="116">
        <v>3.3674999999999997</v>
      </c>
      <c r="F72" s="98">
        <v>1.339</v>
      </c>
      <c r="G72" s="31">
        <f t="shared" si="16"/>
        <v>0.39762435040831479</v>
      </c>
      <c r="H72" s="13"/>
      <c r="I72" s="39"/>
      <c r="J72" s="39"/>
    </row>
    <row r="73" spans="1:10" ht="12" customHeight="1" x14ac:dyDescent="0.25">
      <c r="A73" s="27" t="s">
        <v>14</v>
      </c>
      <c r="B73" s="28" t="s">
        <v>20</v>
      </c>
      <c r="C73" s="30" t="s">
        <v>20</v>
      </c>
      <c r="D73" s="75" t="s">
        <v>20</v>
      </c>
      <c r="E73" s="116">
        <v>2.12</v>
      </c>
      <c r="F73" s="98">
        <v>0.12000000000000001</v>
      </c>
      <c r="G73" s="31">
        <f t="shared" si="16"/>
        <v>5.6603773584905662E-2</v>
      </c>
      <c r="H73" s="13"/>
      <c r="I73" s="39"/>
      <c r="J73" s="39"/>
    </row>
    <row r="74" spans="1:10" ht="12" customHeight="1" x14ac:dyDescent="0.25">
      <c r="A74" s="27" t="s">
        <v>15</v>
      </c>
      <c r="B74" s="28">
        <v>8.89</v>
      </c>
      <c r="C74" s="96">
        <v>3.6</v>
      </c>
      <c r="D74" s="45">
        <f t="shared" si="15"/>
        <v>0.40494938132733405</v>
      </c>
      <c r="E74" s="116">
        <v>2</v>
      </c>
      <c r="F74" s="98">
        <v>0.78</v>
      </c>
      <c r="G74" s="31">
        <f t="shared" si="16"/>
        <v>0.39</v>
      </c>
      <c r="H74" s="13"/>
      <c r="I74" s="39"/>
      <c r="J74" s="39"/>
    </row>
    <row r="75" spans="1:10" ht="12" customHeight="1" thickBot="1" x14ac:dyDescent="0.3">
      <c r="A75" s="32" t="s">
        <v>16</v>
      </c>
      <c r="B75" s="33" t="s">
        <v>20</v>
      </c>
      <c r="C75" s="35" t="s">
        <v>20</v>
      </c>
      <c r="D75" s="117" t="s">
        <v>20</v>
      </c>
      <c r="E75" s="118">
        <v>4.78</v>
      </c>
      <c r="F75" s="119">
        <v>0.29499999999999998</v>
      </c>
      <c r="G75" s="36">
        <f t="shared" si="16"/>
        <v>6.1715481171548112E-2</v>
      </c>
      <c r="H75" s="13"/>
      <c r="I75" s="39"/>
      <c r="J75" s="39"/>
    </row>
    <row r="76" spans="1:10" ht="12" customHeight="1" thickBot="1" x14ac:dyDescent="0.3">
      <c r="A76" s="38"/>
      <c r="B76" s="39"/>
      <c r="C76" s="39"/>
      <c r="D76" s="13"/>
      <c r="E76" s="39"/>
      <c r="F76" s="39"/>
      <c r="G76" s="39"/>
      <c r="H76" s="13"/>
      <c r="I76" s="39"/>
      <c r="J76" s="39"/>
    </row>
    <row r="77" spans="1:10" ht="12" customHeight="1" thickBot="1" x14ac:dyDescent="0.3">
      <c r="A77" s="40"/>
      <c r="B77" s="67" t="s">
        <v>33</v>
      </c>
      <c r="C77" s="68"/>
      <c r="D77" s="69"/>
      <c r="E77" s="39"/>
      <c r="F77" s="39"/>
      <c r="G77" s="39"/>
      <c r="H77" s="13"/>
      <c r="I77" s="39"/>
      <c r="J77" s="39"/>
    </row>
    <row r="78" spans="1:10" ht="34.5" thickBot="1" x14ac:dyDescent="0.3">
      <c r="A78" s="14" t="s">
        <v>4</v>
      </c>
      <c r="B78" s="15" t="s">
        <v>5</v>
      </c>
      <c r="C78" s="17" t="s">
        <v>6</v>
      </c>
      <c r="D78" s="18" t="s">
        <v>7</v>
      </c>
      <c r="E78" s="39"/>
      <c r="F78" s="39"/>
      <c r="G78" s="39"/>
      <c r="H78" s="13"/>
      <c r="I78" s="39"/>
      <c r="J78" s="39"/>
    </row>
    <row r="79" spans="1:10" ht="12" customHeight="1" x14ac:dyDescent="0.25">
      <c r="A79" s="54" t="s">
        <v>8</v>
      </c>
      <c r="B79" s="22">
        <f>SUM(B80:B87)</f>
        <v>142.62100000000001</v>
      </c>
      <c r="C79" s="24">
        <f>SUM(C80:C87)</f>
        <v>786.46050000000002</v>
      </c>
      <c r="D79" s="23">
        <f>C79/B79</f>
        <v>5.5143387018741983</v>
      </c>
      <c r="E79" s="39"/>
      <c r="F79" s="120"/>
      <c r="G79" s="39"/>
      <c r="H79" s="13"/>
      <c r="I79" s="39"/>
      <c r="J79" s="39"/>
    </row>
    <row r="80" spans="1:10" ht="12" customHeight="1" x14ac:dyDescent="0.25">
      <c r="A80" s="27" t="s">
        <v>9</v>
      </c>
      <c r="B80" s="28">
        <v>25.809000000000001</v>
      </c>
      <c r="C80" s="74">
        <v>322.43950000000001</v>
      </c>
      <c r="D80" s="31">
        <f t="shared" ref="D80:D86" si="17">C80/B80</f>
        <v>12.493296911929948</v>
      </c>
      <c r="E80" s="39"/>
      <c r="F80" s="39"/>
      <c r="G80" s="39"/>
      <c r="H80" s="13"/>
      <c r="I80" s="39"/>
      <c r="J80" s="39"/>
    </row>
    <row r="81" spans="1:10" ht="12" customHeight="1" x14ac:dyDescent="0.25">
      <c r="A81" s="27" t="s">
        <v>10</v>
      </c>
      <c r="B81" s="28">
        <v>45.260000000000005</v>
      </c>
      <c r="C81" s="74">
        <v>291.65899999999999</v>
      </c>
      <c r="D81" s="31">
        <f t="shared" si="17"/>
        <v>6.4440786566504631</v>
      </c>
      <c r="E81" s="39"/>
      <c r="F81" s="39"/>
      <c r="G81" s="39"/>
      <c r="H81" s="13"/>
      <c r="I81" s="39"/>
      <c r="J81" s="39"/>
    </row>
    <row r="82" spans="1:10" ht="12" customHeight="1" x14ac:dyDescent="0.25">
      <c r="A82" s="27" t="s">
        <v>11</v>
      </c>
      <c r="B82" s="28">
        <v>35.67</v>
      </c>
      <c r="C82" s="74">
        <v>67.653999999999996</v>
      </c>
      <c r="D82" s="31">
        <f t="shared" si="17"/>
        <v>1.8966638631903558</v>
      </c>
      <c r="E82" s="39"/>
      <c r="F82" s="39"/>
      <c r="G82" s="39"/>
      <c r="H82" s="13"/>
      <c r="I82" s="39"/>
      <c r="J82" s="39"/>
    </row>
    <row r="83" spans="1:10" ht="12" customHeight="1" x14ac:dyDescent="0.25">
      <c r="A83" s="27" t="s">
        <v>12</v>
      </c>
      <c r="B83" s="28">
        <v>22.16</v>
      </c>
      <c r="C83" s="74">
        <v>70.953999999999994</v>
      </c>
      <c r="D83" s="31">
        <f t="shared" si="17"/>
        <v>3.2018953068592055</v>
      </c>
      <c r="E83" s="39"/>
      <c r="F83" s="39"/>
      <c r="G83" s="39"/>
      <c r="H83" s="13"/>
      <c r="I83" s="39"/>
      <c r="J83" s="39"/>
    </row>
    <row r="84" spans="1:10" ht="12" customHeight="1" x14ac:dyDescent="0.25">
      <c r="A84" s="27" t="s">
        <v>13</v>
      </c>
      <c r="B84" s="28">
        <v>3.8</v>
      </c>
      <c r="C84" s="74">
        <v>2.46</v>
      </c>
      <c r="D84" s="31">
        <f t="shared" si="17"/>
        <v>0.64736842105263159</v>
      </c>
      <c r="E84" s="39"/>
      <c r="F84" s="39"/>
      <c r="G84" s="39"/>
      <c r="H84" s="13"/>
      <c r="I84" s="39"/>
      <c r="J84" s="39"/>
    </row>
    <row r="85" spans="1:10" ht="12" customHeight="1" x14ac:dyDescent="0.25">
      <c r="A85" s="27" t="s">
        <v>14</v>
      </c>
      <c r="B85" s="28">
        <v>6.7220000000000004</v>
      </c>
      <c r="C85" s="74">
        <v>9.67</v>
      </c>
      <c r="D85" s="31">
        <f t="shared" si="17"/>
        <v>1.4385599523951205</v>
      </c>
      <c r="E85" s="39"/>
      <c r="F85" s="39"/>
      <c r="G85" s="39"/>
      <c r="H85" s="13"/>
      <c r="I85" s="39"/>
      <c r="J85" s="39"/>
    </row>
    <row r="86" spans="1:10" ht="12" customHeight="1" x14ac:dyDescent="0.25">
      <c r="A86" s="27" t="s">
        <v>15</v>
      </c>
      <c r="B86" s="28">
        <v>3.2</v>
      </c>
      <c r="C86" s="74">
        <v>21.623999999999999</v>
      </c>
      <c r="D86" s="31">
        <f t="shared" si="17"/>
        <v>6.7574999999999994</v>
      </c>
      <c r="E86" s="39"/>
      <c r="F86" s="39"/>
      <c r="G86" s="39"/>
      <c r="H86" s="13"/>
      <c r="I86" s="39"/>
      <c r="J86" s="39"/>
    </row>
    <row r="87" spans="1:10" ht="12" customHeight="1" thickBot="1" x14ac:dyDescent="0.3">
      <c r="A87" s="32" t="s">
        <v>16</v>
      </c>
      <c r="B87" s="62" t="s">
        <v>20</v>
      </c>
      <c r="C87" s="35" t="s">
        <v>20</v>
      </c>
      <c r="D87" s="105" t="s">
        <v>20</v>
      </c>
      <c r="E87" s="39"/>
      <c r="F87" s="39"/>
      <c r="G87" s="39"/>
      <c r="H87" s="13"/>
      <c r="I87" s="39"/>
      <c r="J87" s="39"/>
    </row>
  </sheetData>
  <mergeCells count="18">
    <mergeCell ref="B53:D53"/>
    <mergeCell ref="E53:G53"/>
    <mergeCell ref="H53:J53"/>
    <mergeCell ref="B65:D65"/>
    <mergeCell ref="E65:G65"/>
    <mergeCell ref="B77:D77"/>
    <mergeCell ref="B29:D29"/>
    <mergeCell ref="E29:G29"/>
    <mergeCell ref="H29:J29"/>
    <mergeCell ref="B41:D41"/>
    <mergeCell ref="E41:G41"/>
    <mergeCell ref="H41:J41"/>
    <mergeCell ref="B5:C5"/>
    <mergeCell ref="D5:F5"/>
    <mergeCell ref="G5:I5"/>
    <mergeCell ref="B17:D17"/>
    <mergeCell ref="E17:G17"/>
    <mergeCell ref="H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DEF_URODY_PVRS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2018-02-27T11:50:47Z</dcterms:created>
  <dcterms:modified xsi:type="dcterms:W3CDTF">2018-02-27T11:51:39Z</dcterms:modified>
</cp:coreProperties>
</file>